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7" i="1" l="1"/>
  <c r="C23" i="1" l="1"/>
  <c r="F22" i="1"/>
  <c r="F23" i="1" s="1"/>
  <c r="E22" i="1"/>
  <c r="E23" i="1" s="1"/>
  <c r="D22" i="1"/>
  <c r="D23" i="1" s="1"/>
  <c r="C22" i="1"/>
  <c r="E11" i="1"/>
  <c r="C11" i="1"/>
  <c r="C10" i="1"/>
  <c r="E10" i="1"/>
  <c r="E9" i="1"/>
  <c r="C9" i="1"/>
  <c r="E8" i="1"/>
  <c r="F8" i="1"/>
  <c r="D8" i="1"/>
  <c r="C8" i="1"/>
  <c r="D7" i="1"/>
  <c r="E7" i="1"/>
  <c r="F7" i="1"/>
  <c r="C24" i="1" l="1"/>
  <c r="C25" i="1" s="1"/>
  <c r="E24" i="1"/>
  <c r="E25" i="1" s="1"/>
  <c r="E26" i="1"/>
  <c r="C26" i="1"/>
</calcChain>
</file>

<file path=xl/sharedStrings.xml><?xml version="1.0" encoding="utf-8"?>
<sst xmlns="http://schemas.openxmlformats.org/spreadsheetml/2006/main" count="34" uniqueCount="16">
  <si>
    <t>ПНР</t>
  </si>
  <si>
    <t>Расчетный режим пожара</t>
  </si>
  <si>
    <t>ДУ</t>
  </si>
  <si>
    <t>КДУ</t>
  </si>
  <si>
    <t>Теплый</t>
  </si>
  <si>
    <t>Период года</t>
  </si>
  <si>
    <t>Режим работы систем</t>
  </si>
  <si>
    <t>Системы</t>
  </si>
  <si>
    <t>Производительность вентилятора (объемный расход), м3/ч</t>
  </si>
  <si>
    <t>Температура перемещаемой среды, С</t>
  </si>
  <si>
    <t>Плотность перемещаемой среды, кг/м3</t>
  </si>
  <si>
    <t>Массовый расход, кг/с</t>
  </si>
  <si>
    <t>Дисбаланс по массе, кг/с</t>
  </si>
  <si>
    <t>Дисбаланс по объему, м3/ч</t>
  </si>
  <si>
    <t>Коэффициент дисбаланса</t>
  </si>
  <si>
    <t>Холодный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</si>
</sst>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ISOCPEUR"/>
      <family val="2"/>
      <charset val="204"/>
    </font>
    <font>
      <sz val="14"/>
      <color theme="1"/>
      <name val="ISOCPEUR"/>
      <family val="2"/>
      <charset val="204"/>
    </font>
    <font>
      <sz val="14"/>
      <color theme="1"/>
      <name val="Calibri"/>
      <family val="2"/>
      <scheme val="minor"/>
    </font>
    <font>
      <sz val="14"/>
      <name val="ISOCPEUR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topLeftCell="A13" workbookViewId="0">
      <selection activeCell="H8" sqref="H8:K9"/>
    </sheetView>
  </sheetViews>
  <sheetFormatPr defaultRowHeight="36" customHeight="1" x14ac:dyDescent="0.3"/>
  <cols>
    <col min="1" max="1" width="9.140625" style="1"/>
    <col min="2" max="2" width="36.42578125" style="17" customWidth="1"/>
    <col min="3" max="16384" width="9.140625" style="1"/>
  </cols>
  <sheetData>
    <row r="2" spans="2:6" ht="36" customHeight="1" x14ac:dyDescent="0.3">
      <c r="B2" s="12" t="s">
        <v>5</v>
      </c>
      <c r="C2" s="5" t="s">
        <v>4</v>
      </c>
      <c r="D2" s="5"/>
      <c r="E2" s="5"/>
      <c r="F2" s="5"/>
    </row>
    <row r="3" spans="2:6" ht="36" customHeight="1" x14ac:dyDescent="0.3">
      <c r="B3" s="12" t="s">
        <v>6</v>
      </c>
      <c r="C3" s="5" t="s">
        <v>0</v>
      </c>
      <c r="D3" s="5"/>
      <c r="E3" s="6" t="s">
        <v>1</v>
      </c>
      <c r="F3" s="6"/>
    </row>
    <row r="4" spans="2:6" ht="36" customHeight="1" x14ac:dyDescent="0.3">
      <c r="B4" s="12" t="s">
        <v>7</v>
      </c>
      <c r="C4" s="8" t="s">
        <v>2</v>
      </c>
      <c r="D4" s="8" t="s">
        <v>3</v>
      </c>
      <c r="E4" s="8" t="s">
        <v>2</v>
      </c>
      <c r="F4" s="8" t="s">
        <v>3</v>
      </c>
    </row>
    <row r="5" spans="2:6" ht="36" customHeight="1" x14ac:dyDescent="0.3">
      <c r="B5" s="13" t="s">
        <v>8</v>
      </c>
      <c r="C5" s="8">
        <v>15440</v>
      </c>
      <c r="D5" s="8">
        <v>10280</v>
      </c>
      <c r="E5" s="8">
        <v>15440</v>
      </c>
      <c r="F5" s="8">
        <v>10280</v>
      </c>
    </row>
    <row r="6" spans="2:6" ht="36" customHeight="1" x14ac:dyDescent="0.3">
      <c r="B6" s="14" t="s">
        <v>9</v>
      </c>
      <c r="C6" s="8">
        <v>20</v>
      </c>
      <c r="D6" s="8">
        <v>20</v>
      </c>
      <c r="E6" s="8">
        <v>98</v>
      </c>
      <c r="F6" s="8">
        <v>20</v>
      </c>
    </row>
    <row r="7" spans="2:6" ht="36" customHeight="1" x14ac:dyDescent="0.3">
      <c r="B7" s="14" t="s">
        <v>10</v>
      </c>
      <c r="C7" s="8">
        <f>ROUND(353/(273+C6),3)</f>
        <v>1.2050000000000001</v>
      </c>
      <c r="D7" s="8">
        <f t="shared" ref="D7:F7" si="0">ROUND(353/(273+D6),3)</f>
        <v>1.2050000000000001</v>
      </c>
      <c r="E7" s="8">
        <f t="shared" si="0"/>
        <v>0.95099999999999996</v>
      </c>
      <c r="F7" s="8">
        <f t="shared" si="0"/>
        <v>1.2050000000000001</v>
      </c>
    </row>
    <row r="8" spans="2:6" ht="36" customHeight="1" x14ac:dyDescent="0.3">
      <c r="B8" s="12" t="s">
        <v>11</v>
      </c>
      <c r="C8" s="8">
        <f>ROUND(C5*C7/3600,2)</f>
        <v>5.17</v>
      </c>
      <c r="D8" s="8">
        <f>ROUND(D5*D7/3600,2)</f>
        <v>3.44</v>
      </c>
      <c r="E8" s="8">
        <f>ROUND(E5*E7/3600,2)</f>
        <v>4.08</v>
      </c>
      <c r="F8" s="8">
        <f>ROUND(F5*F7/3600,2)</f>
        <v>3.44</v>
      </c>
    </row>
    <row r="9" spans="2:6" ht="36" customHeight="1" x14ac:dyDescent="0.3">
      <c r="B9" s="12" t="s">
        <v>12</v>
      </c>
      <c r="C9" s="5">
        <f>C8-D8</f>
        <v>1.73</v>
      </c>
      <c r="D9" s="5"/>
      <c r="E9" s="5">
        <f>E8-F8</f>
        <v>0.64000000000000012</v>
      </c>
      <c r="F9" s="5"/>
    </row>
    <row r="10" spans="2:6" ht="36" customHeight="1" x14ac:dyDescent="0.3">
      <c r="B10" s="12" t="s">
        <v>13</v>
      </c>
      <c r="C10" s="5">
        <f>_xlfn.CEILING.MATH(C9*3600/D7,10)</f>
        <v>5170</v>
      </c>
      <c r="D10" s="5"/>
      <c r="E10" s="5">
        <f>_xlfn.CEILING.MATH(E9*3600/F7,10)</f>
        <v>1920</v>
      </c>
      <c r="F10" s="5"/>
    </row>
    <row r="11" spans="2:6" ht="36" customHeight="1" x14ac:dyDescent="0.3">
      <c r="B11" s="13" t="s">
        <v>14</v>
      </c>
      <c r="C11" s="7">
        <f>ROUND(1-(C8/D8),2)</f>
        <v>-0.5</v>
      </c>
      <c r="D11" s="7"/>
      <c r="E11" s="5">
        <f>ROUND(1-(E8/F8),2)</f>
        <v>-0.19</v>
      </c>
      <c r="F11" s="5"/>
    </row>
    <row r="12" spans="2:6" ht="36" customHeight="1" x14ac:dyDescent="0.3">
      <c r="B12" s="15"/>
      <c r="C12" s="2"/>
      <c r="D12" s="2"/>
      <c r="E12" s="3"/>
      <c r="F12" s="3"/>
    </row>
    <row r="13" spans="2:6" ht="36" customHeight="1" x14ac:dyDescent="0.3">
      <c r="B13" s="15"/>
      <c r="C13" s="2"/>
      <c r="D13" s="2"/>
      <c r="E13" s="3"/>
      <c r="F13" s="3"/>
    </row>
    <row r="14" spans="2:6" ht="36" customHeight="1" x14ac:dyDescent="0.3">
      <c r="B14" s="15"/>
      <c r="C14" s="2"/>
      <c r="D14" s="2"/>
      <c r="E14" s="3"/>
      <c r="F14" s="3"/>
    </row>
    <row r="15" spans="2:6" ht="36" customHeight="1" x14ac:dyDescent="0.3">
      <c r="B15" s="15"/>
      <c r="C15" s="2"/>
      <c r="D15" s="2"/>
      <c r="E15" s="3"/>
      <c r="F15" s="3"/>
    </row>
    <row r="16" spans="2:6" ht="36" customHeight="1" x14ac:dyDescent="0.3">
      <c r="B16" s="16"/>
      <c r="C16" s="4"/>
      <c r="D16" s="4"/>
      <c r="E16" s="4"/>
      <c r="F16" s="4"/>
    </row>
    <row r="17" spans="2:6" ht="36" customHeight="1" x14ac:dyDescent="0.3">
      <c r="B17" s="9" t="s">
        <v>5</v>
      </c>
      <c r="C17" s="5" t="s">
        <v>15</v>
      </c>
      <c r="D17" s="5"/>
      <c r="E17" s="5"/>
      <c r="F17" s="5"/>
    </row>
    <row r="18" spans="2:6" ht="36" customHeight="1" x14ac:dyDescent="0.3">
      <c r="B18" s="9" t="s">
        <v>6</v>
      </c>
      <c r="C18" s="5" t="s">
        <v>0</v>
      </c>
      <c r="D18" s="5"/>
      <c r="E18" s="6" t="s">
        <v>1</v>
      </c>
      <c r="F18" s="6"/>
    </row>
    <row r="19" spans="2:6" ht="36" customHeight="1" x14ac:dyDescent="0.3">
      <c r="B19" s="9" t="s">
        <v>7</v>
      </c>
      <c r="C19" s="8" t="s">
        <v>2</v>
      </c>
      <c r="D19" s="8" t="s">
        <v>3</v>
      </c>
      <c r="E19" s="8" t="s">
        <v>2</v>
      </c>
      <c r="F19" s="8" t="s">
        <v>3</v>
      </c>
    </row>
    <row r="20" spans="2:6" ht="36" customHeight="1" x14ac:dyDescent="0.3">
      <c r="B20" s="10" t="s">
        <v>8</v>
      </c>
      <c r="C20" s="8">
        <v>15440</v>
      </c>
      <c r="D20" s="8">
        <v>10280</v>
      </c>
      <c r="E20" s="8">
        <v>15440</v>
      </c>
      <c r="F20" s="8">
        <v>10280</v>
      </c>
    </row>
    <row r="21" spans="2:6" ht="36" customHeight="1" x14ac:dyDescent="0.3">
      <c r="B21" s="11" t="s">
        <v>9</v>
      </c>
      <c r="C21" s="8">
        <v>-26</v>
      </c>
      <c r="D21" s="8">
        <v>-26</v>
      </c>
      <c r="E21" s="8">
        <v>98</v>
      </c>
      <c r="F21" s="8">
        <v>-26</v>
      </c>
    </row>
    <row r="22" spans="2:6" ht="36" customHeight="1" x14ac:dyDescent="0.3">
      <c r="B22" s="11" t="s">
        <v>10</v>
      </c>
      <c r="C22" s="8">
        <f>ROUND(353/(273+C21),3)</f>
        <v>1.429</v>
      </c>
      <c r="D22" s="8">
        <f t="shared" ref="D22" si="1">ROUND(353/(273+D21),3)</f>
        <v>1.429</v>
      </c>
      <c r="E22" s="8">
        <f t="shared" ref="E22" si="2">ROUND(353/(273+E21),3)</f>
        <v>0.95099999999999996</v>
      </c>
      <c r="F22" s="8">
        <f t="shared" ref="F22" si="3">ROUND(353/(273+F21),3)</f>
        <v>1.429</v>
      </c>
    </row>
    <row r="23" spans="2:6" ht="36" customHeight="1" x14ac:dyDescent="0.3">
      <c r="B23" s="9" t="s">
        <v>11</v>
      </c>
      <c r="C23" s="8">
        <f>ROUND(C20*C22/3600,2)</f>
        <v>6.13</v>
      </c>
      <c r="D23" s="8">
        <f>ROUND(D20*D22/3600,2)</f>
        <v>4.08</v>
      </c>
      <c r="E23" s="8">
        <f>ROUND(E20*E22/3600,2)</f>
        <v>4.08</v>
      </c>
      <c r="F23" s="8">
        <f>ROUND(F20*F22/3600,2)</f>
        <v>4.08</v>
      </c>
    </row>
    <row r="24" spans="2:6" ht="36" customHeight="1" x14ac:dyDescent="0.3">
      <c r="B24" s="9" t="s">
        <v>12</v>
      </c>
      <c r="C24" s="5">
        <f>C23-D23</f>
        <v>2.0499999999999998</v>
      </c>
      <c r="D24" s="5"/>
      <c r="E24" s="5">
        <f>E23-F23</f>
        <v>0</v>
      </c>
      <c r="F24" s="5"/>
    </row>
    <row r="25" spans="2:6" ht="36" customHeight="1" x14ac:dyDescent="0.3">
      <c r="B25" s="9" t="s">
        <v>13</v>
      </c>
      <c r="C25" s="5">
        <f>_xlfn.CEILING.MATH(C24*3600/D22,10)</f>
        <v>5170</v>
      </c>
      <c r="D25" s="5"/>
      <c r="E25" s="5">
        <f>_xlfn.CEILING.MATH(E24*3600/F22,10)</f>
        <v>0</v>
      </c>
      <c r="F25" s="5"/>
    </row>
    <row r="26" spans="2:6" ht="36" customHeight="1" x14ac:dyDescent="0.3">
      <c r="B26" s="10" t="s">
        <v>14</v>
      </c>
      <c r="C26" s="7">
        <f>ROUND(1-(C23/D23),2)</f>
        <v>-0.5</v>
      </c>
      <c r="D26" s="7"/>
      <c r="E26" s="5">
        <f>ROUND(1-(E23/F23),2)</f>
        <v>0</v>
      </c>
      <c r="F26" s="5"/>
    </row>
  </sheetData>
  <mergeCells count="18">
    <mergeCell ref="C10:D10"/>
    <mergeCell ref="E10:F10"/>
    <mergeCell ref="C3:D3"/>
    <mergeCell ref="E3:F3"/>
    <mergeCell ref="C2:F2"/>
    <mergeCell ref="C9:D9"/>
    <mergeCell ref="E9:F9"/>
    <mergeCell ref="C25:D25"/>
    <mergeCell ref="E25:F25"/>
    <mergeCell ref="C26:D26"/>
    <mergeCell ref="E26:F26"/>
    <mergeCell ref="C11:D11"/>
    <mergeCell ref="E11:F11"/>
    <mergeCell ref="C17:F17"/>
    <mergeCell ref="C18:D18"/>
    <mergeCell ref="E18:F18"/>
    <mergeCell ref="C24:D24"/>
    <mergeCell ref="E24:F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2023-06-29T17:17:17Z</dcterms:modified>
</cp:coreProperties>
</file>